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<sst xmlns="http://schemas.openxmlformats.org/spreadsheetml/2006/main" count="38" uniqueCount="38">
  <si>
    <t xml:space="preserve"/>
  </si>
  <si>
    <t xml:space="preserve">RTA010</t>
  </si>
  <si>
    <t xml:space="preserve">m²</t>
  </si>
  <si>
    <t xml:space="preserve">Système "ISOVER" d'isolation par l'extérieur (ITE) de toitures terrasses inaccessibles.</t>
  </si>
  <si>
    <r>
      <rPr>
        <sz val="7.80"/>
        <color rgb="FF000000"/>
        <rFont val="A"/>
        <family val="2"/>
      </rPr>
      <t xml:space="preserve">Réhabilitation énergétique d'une toiture terrasse inaccessible, </t>
    </r>
    <r>
      <rPr>
        <b/>
        <sz val="7.80"/>
        <color rgb="FF000000"/>
        <rFont val="A"/>
        <family val="2"/>
      </rPr>
      <t xml:space="preserve">par incorporation d'un isolant thermo-acoustique par l'extérieur de la toiture, constitué de panneau rigide en laine de roche hydrofugée, Ixxo "ISOVER", selon NF EN 13162, revêtu sur une de ses faces par oxyasphalte et film en polypropylène thermofusible, de 60 mm d'épaisseur, fixé mécaniquement au support; couche de protection et imperméabilisation monocouche adhérée, via écran de bitume modifié avec un élastomère SBS, LBM(SBS)-50/G-FP, avec une autoprotection minérale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</si>
  <si>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</si>
  <si>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</si>
  <si>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</si>
  <si>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</si>
  <si>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</si>
  <si>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</si>
  <si>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mt16lri030o</t>
  </si>
  <si>
    <t xml:space="preserve">Panneau rigide en laine de roche hydrofugée, Ixxo "ISOVER", selon NF EN 13162, revêtu sur une de ses faces par oxyasphalte et film en polypropylène thermofusible, de 60 mm d'épaisseur, résistance thermique 1,5 m²K/W, conductivité thermique 0,039 W/(mK).</t>
  </si>
  <si>
    <t xml:space="preserve">m²</t>
  </si>
  <si>
    <t xml:space="preserve">mt16aaa020ag</t>
  </si>
  <si>
    <t xml:space="preserve">Fixation mécanique pour panneaux isolants de laine minérale, placés directement sur la surface support.</t>
  </si>
  <si>
    <t xml:space="preserve">U</t>
  </si>
  <si>
    <t xml:space="preserve">mt14lga010c</t>
  </si>
  <si>
    <t xml:space="preserve">Écran de bitume modifié avec un élastomère SBS, LBM(SBS)-50/G-FP, de 3,5 mm d'épaisseur, masse nominale 5 kg/m², avec une armature de feutre de polyester renforcé et stabilisé de 150 g/m², avec une autoprotection minérale de couleur gris. Selon NF EN 13707.</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</si>
  <si>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</si>
  <si>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</si>
  <si>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</si>
  <si>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</si>
  <si>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</si>
  <si>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</si>
  <si>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</si>
  <si>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mo029</t>
  </si>
  <si>
    <t xml:space="preserve">Compagnon professionnel III/CP2 poseur de lames imperméabilisantes.</t>
  </si>
  <si>
    <t xml:space="preserve">h</t>
  </si>
  <si>
    <t xml:space="preserve">mo067</t>
  </si>
  <si>
    <t xml:space="preserve">Ouvrier professionnel II/OP poseur de lames imperméabilisantes.</t>
  </si>
  <si>
    <t xml:space="preserve">h</t>
  </si>
  <si>
    <t xml:space="preserve">Majoration des montants</t>
  </si>
  <si>
    <t xml:space="preserve">%</t>
  </si>
  <si>
    <t xml:space="preserve">Coûts indirects</t>
  </si>
  <si>
    <t xml:space="preserve">%</t>
  </si>
  <si>
    <t xml:space="preserve">Coût d'entretien décennal: 1.844,80F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</si>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</sst>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84" customWidth="1"/>
    <col min="2" max="2" width="9.47" customWidth="1"/>
    <col min="3" max="3" width="21.42" customWidth="1"/>
    <col min="4" max="4" width="29.73" customWidth="1"/>
    <col min="5" max="5" width="4.37" customWidth="1"/>
    <col min="6" max="6" width="8.60" customWidth="1"/>
    <col min="7" max="7" width="1.89" customWidth="1"/>
    <col min="8" max="8" width="3.93" customWidth="1"/>
    <col min="9" max="9" width="10.93" customWidth="1"/>
    <col min="10" max="10" width="5.10"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50.4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1.050000</v>
      </c>
      <c r="G8" s="14" t="s">
        <v>13</v>
      </c>
      <c r="H8" s="14"/>
      <c r="I8" s="16">
        <v>17261.830000</v>
      </c>
      <c r="J8" s="16"/>
      <c r="K8" s="16">
        <f ca="1">ROUND(INDIRECT(ADDRESS(ROW()+(0), COLUMN()+(-5), 1))*INDIRECT(ADDRESS(ROW()+(0), COLUMN()+(-2), 1)), 2)</f>
        <v>18124.920000</v>
      </c>
    </row>
    <row r="9" spans="1:11" ht="21.60" thickBot="1" customHeight="1">
      <c r="A9" s="17" t="s">
        <v>14</v>
      </c>
      <c r="B9" s="17" t="s">
        <v>15</v>
      </c>
      <c r="C9" s="17"/>
      <c r="D9" s="17"/>
      <c r="E9" s="17"/>
      <c r="F9" s="18">
        <v>5.000000</v>
      </c>
      <c r="G9" s="19" t="s">
        <v>16</v>
      </c>
      <c r="H9" s="19"/>
      <c r="I9" s="20">
        <v>194.500000</v>
      </c>
      <c r="J9" s="20"/>
      <c r="K9" s="20">
        <f ca="1">ROUND(INDIRECT(ADDRESS(ROW()+(0), COLUMN()+(-5), 1))*INDIRECT(ADDRESS(ROW()+(0), COLUMN()+(-2), 1)), 2)</f>
        <v>972.500000</v>
      </c>
    </row>
    <row r="10" spans="1:11" ht="40.80" thickBot="1" customHeight="1">
      <c r="A10" s="17" t="s">
        <v>17</v>
      </c>
      <c r="B10" s="17" t="s">
        <v>18</v>
      </c>
      <c r="C10" s="17"/>
      <c r="D10" s="17"/>
      <c r="E10" s="17"/>
      <c r="F10" s="18">
        <v>1.100000</v>
      </c>
      <c r="G10" s="19" t="s">
        <v>19</v>
      </c>
      <c r="H10" s="19"/>
      <c r="I10" s="20">
        <v>6893.800000</v>
      </c>
      <c r="J10" s="20"/>
      <c r="K10" s="20">
        <f ca="1">ROUND(INDIRECT(ADDRESS(ROW()+(0), COLUMN()+(-5), 1))*INDIRECT(ADDRESS(ROW()+(0), COLUMN()+(-2), 1)), 2)</f>
        <v>7583.180000</v>
      </c>
    </row>
    <row r="11" spans="1:11" ht="12.00" thickBot="1" customHeight="1">
      <c r="A11" s="17" t="s">
        <v>20</v>
      </c>
      <c r="B11" s="17" t="s">
        <v>21</v>
      </c>
      <c r="C11" s="17"/>
      <c r="D11" s="17"/>
      <c r="E11" s="17"/>
      <c r="F11" s="18">
        <v>0.132000</v>
      </c>
      <c r="G11" s="19" t="s">
        <v>22</v>
      </c>
      <c r="H11" s="19"/>
      <c r="I11" s="20">
        <v>829.930000</v>
      </c>
      <c r="J11" s="20"/>
      <c r="K11" s="20">
        <f ca="1">ROUND(INDIRECT(ADDRESS(ROW()+(0), COLUMN()+(-5), 1))*INDIRECT(ADDRESS(ROW()+(0), COLUMN()+(-2), 1)), 2)</f>
        <v>109.550000</v>
      </c>
    </row>
    <row r="12" spans="1:11" ht="12.00" thickBot="1" customHeight="1">
      <c r="A12" s="17" t="s">
        <v>23</v>
      </c>
      <c r="B12" s="17" t="s">
        <v>24</v>
      </c>
      <c r="C12" s="17"/>
      <c r="D12" s="17"/>
      <c r="E12" s="17"/>
      <c r="F12" s="18">
        <v>0.132000</v>
      </c>
      <c r="G12" s="19" t="s">
        <v>25</v>
      </c>
      <c r="H12" s="19"/>
      <c r="I12" s="20">
        <v>591.210000</v>
      </c>
      <c r="J12" s="20"/>
      <c r="K12" s="20">
        <f ca="1">ROUND(INDIRECT(ADDRESS(ROW()+(0), COLUMN()+(-5), 1))*INDIRECT(ADDRESS(ROW()+(0), COLUMN()+(-2), 1)), 2)</f>
        <v>78.040000</v>
      </c>
    </row>
    <row r="13" spans="1:11" ht="12.00" thickBot="1" customHeight="1">
      <c r="A13" s="17" t="s">
        <v>26</v>
      </c>
      <c r="B13" s="17" t="s">
        <v>27</v>
      </c>
      <c r="C13" s="17"/>
      <c r="D13" s="17"/>
      <c r="E13" s="17"/>
      <c r="F13" s="18">
        <v>0.105000</v>
      </c>
      <c r="G13" s="19" t="s">
        <v>28</v>
      </c>
      <c r="H13" s="19"/>
      <c r="I13" s="20">
        <v>802.920000</v>
      </c>
      <c r="J13" s="20"/>
      <c r="K13" s="20">
        <f ca="1">ROUND(INDIRECT(ADDRESS(ROW()+(0), COLUMN()+(-5), 1))*INDIRECT(ADDRESS(ROW()+(0), COLUMN()+(-2), 1)), 2)</f>
        <v>84.310000</v>
      </c>
    </row>
    <row r="14" spans="1:11" ht="12.00" thickBot="1" customHeight="1">
      <c r="A14" s="17" t="s">
        <v>29</v>
      </c>
      <c r="B14" s="21" t="s">
        <v>30</v>
      </c>
      <c r="C14" s="21"/>
      <c r="D14" s="21"/>
      <c r="E14" s="21"/>
      <c r="F14" s="22">
        <v>0.105000</v>
      </c>
      <c r="G14" s="23" t="s">
        <v>31</v>
      </c>
      <c r="H14" s="23"/>
      <c r="I14" s="24">
        <v>591.210000</v>
      </c>
      <c r="J14" s="24"/>
      <c r="K14" s="24">
        <f ca="1">ROUND(INDIRECT(ADDRESS(ROW()+(0), COLUMN()+(-5), 1))*INDIRECT(ADDRESS(ROW()+(0), COLUMN()+(-2), 1)), 2)</f>
        <v>62.080000</v>
      </c>
    </row>
    <row r="15" spans="1:11" ht="12.00" thickBot="1" customHeight="1">
      <c r="A15" s="17"/>
      <c r="B15" s="10" t="s">
        <v>32</v>
      </c>
      <c r="C15" s="10"/>
      <c r="D15" s="10"/>
      <c r="E15" s="10"/>
      <c r="F15" s="12">
        <v>2.000000</v>
      </c>
      <c r="G15" s="14" t="s">
        <v>33</v>
      </c>
      <c r="H15" s="14"/>
      <c r="I15" s="16">
        <f ca="1">ROUND(SUM(INDIRECT(ADDRESS(ROW()+(-1), COLUMN()+(2), 1)),INDIRECT(ADDRESS(ROW()+(-2), COLUMN()+(2), 1)),INDIRECT(ADDRESS(ROW()+(-3), COLUMN()+(2), 1)),INDIRECT(ADDRESS(ROW()+(-4), COLUMN()+(2), 1)),INDIRECT(ADDRESS(ROW()+(-5), COLUMN()+(2), 1)),INDIRECT(ADDRESS(ROW()+(-6), COLUMN()+(2), 1)),INDIRECT(ADDRESS(ROW()+(-7), COLUMN()+(2), 1))), 2)</f>
        <v>27014.580000</v>
      </c>
      <c r="J15" s="16"/>
      <c r="K15" s="16">
        <f ca="1">ROUND(INDIRECT(ADDRESS(ROW()+(0), COLUMN()+(-5), 1))*INDIRECT(ADDRESS(ROW()+(0), COLUMN()+(-2), 1))/100, 2)</f>
        <v>540.290000</v>
      </c>
    </row>
    <row r="16" spans="1:11" ht="12.00" thickBot="1" customHeight="1">
      <c r="A16" s="21"/>
      <c r="B16" s="21" t="s">
        <v>34</v>
      </c>
      <c r="C16" s="21"/>
      <c r="D16" s="21"/>
      <c r="E16" s="21"/>
      <c r="F16" s="22">
        <v>3.000000</v>
      </c>
      <c r="G16" s="23" t="s">
        <v>35</v>
      </c>
      <c r="H16" s="23"/>
      <c r="I16" s="24">
        <f ca="1">ROUND(SUM(INDIRECT(ADDRESS(ROW()+(-1), COLUMN()+(2), 1)),INDIRECT(ADDRESS(ROW()+(-2), COLUMN()+(2), 1)),INDIRECT(ADDRESS(ROW()+(-3), COLUMN()+(2), 1)),INDIRECT(ADDRESS(ROW()+(-4), COLUMN()+(2), 1)),INDIRECT(ADDRESS(ROW()+(-5), COLUMN()+(2), 1)),INDIRECT(ADDRESS(ROW()+(-6), COLUMN()+(2), 1)),INDIRECT(ADDRESS(ROW()+(-7), COLUMN()+(2), 1)),INDIRECT(ADDRESS(ROW()+(-8), COLUMN()+(2), 1))), 2)</f>
        <v>27554.870000</v>
      </c>
      <c r="J16" s="24"/>
      <c r="K16" s="24">
        <f ca="1">ROUND(INDIRECT(ADDRESS(ROW()+(0), COLUMN()+(-5), 1))*INDIRECT(ADDRESS(ROW()+(0), COLUMN()+(-2), 1))/100, 2)</f>
        <v>826.650000</v>
      </c>
    </row>
    <row r="17" spans="1:11" ht="12.00" thickBot="1" customHeight="1">
      <c r="A17" s="6" t="s">
        <v>36</v>
      </c>
      <c r="B17" s="7"/>
      <c r="C17" s="7"/>
      <c r="D17" s="7"/>
      <c r="E17" s="7"/>
      <c r="F17" s="7"/>
      <c r="G17" s="25"/>
      <c r="H17" s="25"/>
      <c r="I17" s="6" t="s">
        <v>37</v>
      </c>
      <c r="J17" s="6"/>
      <c r="K17" s="26">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28381.520000</v>
      </c>
    </row>
  </sheetData>
  <mergeCells count="39">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A17:F17"/>
    <mergeCell ref="G17:H17"/>
    <mergeCell ref="I17:J17"/>
  </mergeCells>
  <pageMargins left="0.620079" right="0.472441" top="0.472441" bottom="0.472441" header="0.0" footer="0.0"/>
  <pageSetup paperSize="9" orientation="portrait"/>
  <rowBreaks count="0" manualBreakCount="0">
    </rowBreaks>
</worksheet>
</file>